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580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<sst xmlns="http://schemas.openxmlformats.org/spreadsheetml/2006/main" count="50" uniqueCount="47">
  <si>
    <t>Ведомость</t>
  </si>
  <si>
    <t>№ п/п</t>
  </si>
  <si>
    <t>месяц</t>
  </si>
  <si>
    <t>начислено всего</t>
  </si>
  <si>
    <t>уплачено всего</t>
  </si>
  <si>
    <t>всего расход</t>
  </si>
  <si>
    <t>в т.ч.</t>
  </si>
  <si>
    <t>содержание электрика</t>
  </si>
  <si>
    <t>содержание сантехн</t>
  </si>
  <si>
    <t>откачка канализ</t>
  </si>
  <si>
    <t>дератиз подвалов</t>
  </si>
  <si>
    <t>проверка газов. оборуд</t>
  </si>
  <si>
    <t>ремонт</t>
  </si>
  <si>
    <t>матер</t>
  </si>
  <si>
    <t>январь</t>
  </si>
  <si>
    <t>февраль</t>
  </si>
  <si>
    <t>март</t>
  </si>
  <si>
    <t>Итого</t>
  </si>
  <si>
    <t>апрель</t>
  </si>
  <si>
    <t>май</t>
  </si>
  <si>
    <t>июнь</t>
  </si>
  <si>
    <t>Всего за 6 м</t>
  </si>
  <si>
    <t>июль</t>
  </si>
  <si>
    <t>август</t>
  </si>
  <si>
    <t>сентябрь</t>
  </si>
  <si>
    <t>Всего за 9м</t>
  </si>
  <si>
    <t>октябрь</t>
  </si>
  <si>
    <t>ноябрь</t>
  </si>
  <si>
    <t>декабрь</t>
  </si>
  <si>
    <t>Всего</t>
  </si>
  <si>
    <t>содерж.слесаря отопления</t>
  </si>
  <si>
    <t>упрвлен  2,25</t>
  </si>
  <si>
    <t>январь- 106,32- чистка снега</t>
  </si>
  <si>
    <t xml:space="preserve">   остаток       13844,27</t>
  </si>
  <si>
    <t>апрель- 3000-аванс дверь</t>
  </si>
  <si>
    <t>май- 9300-- дверь</t>
  </si>
  <si>
    <t>май - 1576,89 -   эл.счетчик</t>
  </si>
  <si>
    <t>июнь- 29605- ремонт приямков</t>
  </si>
  <si>
    <t>июль - 1000- переустановка двери метал.</t>
  </si>
  <si>
    <t>август- 14200- дверь металл.</t>
  </si>
  <si>
    <t>октябрь - 730,70- з\пл за устан.батареи кв.27</t>
  </si>
  <si>
    <t xml:space="preserve">октябрь- 1320- матер.на заделку дверей </t>
  </si>
  <si>
    <t>декабрь- 20- смазка замка</t>
  </si>
  <si>
    <t>декабрь- 4389,30- з\п. за устр.откосов</t>
  </si>
  <si>
    <t>Исполнение плана ремонтных работ</t>
  </si>
  <si>
    <t>декабрь- 5510- установка счетчика воды</t>
  </si>
  <si>
    <t xml:space="preserve">фактического начисления, уплаты и расхода по жилищным услугам в 2014 г. ул.Октябрьская д.19а  общая пл. 1797,3м2   7-49руб/м2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</si>
</sst>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7"/>
  <sheetViews>
    <sheetView tabSelected="1" zoomScalePageLayoutView="0" workbookViewId="0" topLeftCell="A1">
      <selection activeCell="Q17" sqref="Q17"/>
    </sheetView>
  </sheetViews>
  <sheetFormatPr defaultColWidth="9.00390625" defaultRowHeight="12.75"/>
  <cols>
    <col min="1" max="1" width="4.50390625" style="0" customWidth="1"/>
    <col min="2" max="2" width="13.00390625" style="0" customWidth="1"/>
    <col min="3" max="3" width="10.50390625" style="0" customWidth="1"/>
    <col min="4" max="4" width="10.00390625" style="0" customWidth="1"/>
    <col min="5" max="5" width="10.125" style="0" customWidth="1"/>
    <col min="6" max="6" width="8.375" style="0" customWidth="1"/>
    <col min="7" max="7" width="9.50390625" style="0" customWidth="1"/>
    <col min="8" max="8" width="8.00390625" style="0" customWidth="1"/>
    <col min="9" max="9" width="8.375" style="0" customWidth="1"/>
    <col min="10" max="10" width="7.375" style="0" customWidth="1"/>
    <col min="11" max="11" width="5.375" style="0" customWidth="1"/>
    <col min="12" max="12" width="10.125" style="0" customWidth="1"/>
    <col min="13" max="13" width="8.00390625" style="0" customWidth="1"/>
    <col min="14" max="14" width="9.50390625" style="0" customWidth="1"/>
    <col min="15" max="15" width="9.375" style="0" customWidth="1"/>
  </cols>
  <sheetData>
    <row r="3" spans="1:14" ht="12.7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5" ht="12.75">
      <c r="A4" s="10" t="s">
        <v>46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5"/>
    </row>
    <row r="6" spans="1:15" ht="12.75">
      <c r="A6" s="11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/>
      <c r="H6" s="11"/>
      <c r="I6" s="11"/>
      <c r="J6" s="11"/>
      <c r="K6" s="11"/>
      <c r="L6" s="11"/>
      <c r="M6" s="11"/>
      <c r="N6" s="11"/>
      <c r="O6" s="11" t="s">
        <v>33</v>
      </c>
    </row>
    <row r="7" spans="1:15" ht="12.75">
      <c r="A7" s="11"/>
      <c r="B7" s="11"/>
      <c r="C7" s="11"/>
      <c r="D7" s="11"/>
      <c r="E7" s="11"/>
      <c r="F7" s="11" t="s">
        <v>7</v>
      </c>
      <c r="G7" s="12" t="s">
        <v>30</v>
      </c>
      <c r="H7" s="11" t="s">
        <v>8</v>
      </c>
      <c r="I7" s="11" t="s">
        <v>9</v>
      </c>
      <c r="J7" s="11" t="s">
        <v>10</v>
      </c>
      <c r="K7" s="11" t="s">
        <v>11</v>
      </c>
      <c r="L7" s="11" t="s">
        <v>12</v>
      </c>
      <c r="M7" s="11" t="s">
        <v>13</v>
      </c>
      <c r="N7" s="11" t="s">
        <v>31</v>
      </c>
      <c r="O7" s="11"/>
    </row>
    <row r="8" spans="1:15" ht="36" customHeight="1">
      <c r="A8" s="11"/>
      <c r="B8" s="11"/>
      <c r="C8" s="11"/>
      <c r="D8" s="11"/>
      <c r="E8" s="11"/>
      <c r="F8" s="11"/>
      <c r="G8" s="12"/>
      <c r="H8" s="11"/>
      <c r="I8" s="11"/>
      <c r="J8" s="11"/>
      <c r="K8" s="11"/>
      <c r="L8" s="11"/>
      <c r="M8" s="11"/>
      <c r="N8" s="11"/>
      <c r="O8" s="11"/>
    </row>
    <row r="9" spans="1:15" ht="12.75">
      <c r="A9" s="1">
        <v>1</v>
      </c>
      <c r="B9" s="1" t="s">
        <v>14</v>
      </c>
      <c r="C9" s="1">
        <v>13461.81</v>
      </c>
      <c r="D9" s="1">
        <v>11027.32</v>
      </c>
      <c r="E9" s="3">
        <f aca="true" t="shared" si="0" ref="E9:E20">F9+G9+H9+I9+J9+K9+L9+M9+N9</f>
        <v>5242.552817089452</v>
      </c>
      <c r="F9" s="1">
        <v>862.7</v>
      </c>
      <c r="G9" s="1">
        <v>421.73</v>
      </c>
      <c r="H9" s="1">
        <v>539.19</v>
      </c>
      <c r="I9" s="1"/>
      <c r="J9" s="1"/>
      <c r="K9" s="1"/>
      <c r="L9" s="1">
        <v>106.32</v>
      </c>
      <c r="M9" s="1"/>
      <c r="N9" s="5">
        <f aca="true" t="shared" si="1" ref="N9:N27">D9*2.25/7.49</f>
        <v>3312.6128170894526</v>
      </c>
      <c r="O9" s="1"/>
    </row>
    <row r="10" spans="1:15" ht="12.75">
      <c r="A10" s="1">
        <v>2</v>
      </c>
      <c r="B10" s="1" t="s">
        <v>15</v>
      </c>
      <c r="C10" s="1">
        <v>13461.81</v>
      </c>
      <c r="D10" s="1">
        <v>12600.09</v>
      </c>
      <c r="E10" s="3">
        <f t="shared" si="0"/>
        <v>5608.693765020027</v>
      </c>
      <c r="F10" s="1">
        <v>862.7</v>
      </c>
      <c r="G10" s="1">
        <v>421.73</v>
      </c>
      <c r="H10" s="1">
        <v>539.19</v>
      </c>
      <c r="I10" s="1"/>
      <c r="J10" s="1"/>
      <c r="K10" s="1"/>
      <c r="L10" s="1"/>
      <c r="M10" s="1"/>
      <c r="N10" s="5">
        <f t="shared" si="1"/>
        <v>3785.0737650200267</v>
      </c>
      <c r="O10" s="1"/>
    </row>
    <row r="11" spans="1:15" ht="12.75">
      <c r="A11" s="1">
        <v>3</v>
      </c>
      <c r="B11" s="1" t="s">
        <v>16</v>
      </c>
      <c r="C11" s="1">
        <v>13461.81</v>
      </c>
      <c r="D11" s="1">
        <v>11035.46</v>
      </c>
      <c r="E11" s="3">
        <f t="shared" si="0"/>
        <v>5138.678077436582</v>
      </c>
      <c r="F11" s="1">
        <v>862.7</v>
      </c>
      <c r="G11" s="1">
        <v>421.73</v>
      </c>
      <c r="H11" s="1">
        <v>539.19</v>
      </c>
      <c r="I11" s="1"/>
      <c r="J11" s="1"/>
      <c r="K11" s="1"/>
      <c r="L11" s="1"/>
      <c r="M11" s="1"/>
      <c r="N11" s="5">
        <f t="shared" si="1"/>
        <v>3315.0580774365817</v>
      </c>
      <c r="O11" s="1"/>
    </row>
    <row r="12" spans="1:15" ht="12.75">
      <c r="A12" s="1"/>
      <c r="B12" s="2" t="s">
        <v>17</v>
      </c>
      <c r="C12" s="2">
        <f>C9+C10+C11</f>
        <v>40385.43</v>
      </c>
      <c r="D12" s="2">
        <f>D9+D10+D11</f>
        <v>34662.869999999995</v>
      </c>
      <c r="E12" s="4">
        <f t="shared" si="0"/>
        <v>15989.92465954606</v>
      </c>
      <c r="F12" s="2">
        <f>F9+F10+F11</f>
        <v>2588.1000000000004</v>
      </c>
      <c r="G12" s="2">
        <f aca="true" t="shared" si="2" ref="G12:M12">G9+G10+G11</f>
        <v>1265.19</v>
      </c>
      <c r="H12" s="2">
        <f t="shared" si="2"/>
        <v>1617.5700000000002</v>
      </c>
      <c r="I12" s="2">
        <f t="shared" si="2"/>
        <v>0</v>
      </c>
      <c r="J12" s="2">
        <f t="shared" si="2"/>
        <v>0</v>
      </c>
      <c r="K12" s="2">
        <f t="shared" si="2"/>
        <v>0</v>
      </c>
      <c r="L12" s="2">
        <f t="shared" si="2"/>
        <v>106.32</v>
      </c>
      <c r="M12" s="2">
        <f t="shared" si="2"/>
        <v>0</v>
      </c>
      <c r="N12" s="4">
        <f t="shared" si="1"/>
        <v>10412.74465954606</v>
      </c>
      <c r="O12" s="4">
        <f>13844.27+D12-E12</f>
        <v>32517.21534045394</v>
      </c>
    </row>
    <row r="13" spans="1:15" ht="12.75">
      <c r="A13" s="1">
        <v>4</v>
      </c>
      <c r="B13" s="1" t="s">
        <v>18</v>
      </c>
      <c r="C13" s="1">
        <v>13461.81</v>
      </c>
      <c r="D13" s="1">
        <v>13841.58</v>
      </c>
      <c r="E13" s="3">
        <f t="shared" si="0"/>
        <v>8981.638024032043</v>
      </c>
      <c r="F13" s="1">
        <v>862.7</v>
      </c>
      <c r="G13" s="1">
        <v>421.73</v>
      </c>
      <c r="H13" s="1">
        <v>539.19</v>
      </c>
      <c r="I13" s="1"/>
      <c r="J13" s="1"/>
      <c r="K13" s="1"/>
      <c r="L13" s="1">
        <v>3000</v>
      </c>
      <c r="M13" s="1"/>
      <c r="N13" s="5">
        <f t="shared" si="1"/>
        <v>4158.018024032042</v>
      </c>
      <c r="O13" s="3"/>
    </row>
    <row r="14" spans="1:15" ht="12.75">
      <c r="A14" s="1">
        <v>5</v>
      </c>
      <c r="B14" s="1" t="s">
        <v>19</v>
      </c>
      <c r="C14" s="1">
        <v>13461.81</v>
      </c>
      <c r="D14" s="1">
        <v>14734.58</v>
      </c>
      <c r="E14" s="3">
        <f t="shared" si="0"/>
        <v>17126.78570093458</v>
      </c>
      <c r="F14" s="1">
        <v>862.7</v>
      </c>
      <c r="G14" s="1">
        <v>421.73</v>
      </c>
      <c r="H14" s="1">
        <v>539.19</v>
      </c>
      <c r="I14" s="1"/>
      <c r="J14" s="1"/>
      <c r="K14" s="1"/>
      <c r="L14" s="1">
        <v>9300</v>
      </c>
      <c r="M14" s="1">
        <v>1576.89</v>
      </c>
      <c r="N14" s="5">
        <f t="shared" si="1"/>
        <v>4426.27570093458</v>
      </c>
      <c r="O14" s="3"/>
    </row>
    <row r="15" spans="1:15" ht="12.75">
      <c r="A15" s="1">
        <v>6</v>
      </c>
      <c r="B15" s="1" t="s">
        <v>20</v>
      </c>
      <c r="C15" s="1">
        <v>13461.81</v>
      </c>
      <c r="D15" s="1">
        <v>13873.43</v>
      </c>
      <c r="E15" s="3">
        <f t="shared" si="0"/>
        <v>35596.20578104139</v>
      </c>
      <c r="F15" s="1">
        <v>862.7</v>
      </c>
      <c r="G15" s="1">
        <v>421.73</v>
      </c>
      <c r="H15" s="1">
        <v>539.19</v>
      </c>
      <c r="I15" s="1"/>
      <c r="J15" s="1"/>
      <c r="K15" s="1"/>
      <c r="L15" s="1">
        <v>29605</v>
      </c>
      <c r="M15" s="6"/>
      <c r="N15" s="5">
        <f t="shared" si="1"/>
        <v>4167.585781041388</v>
      </c>
      <c r="O15" s="3"/>
    </row>
    <row r="16" spans="1:17" ht="12.75">
      <c r="A16" s="1"/>
      <c r="B16" s="2" t="s">
        <v>17</v>
      </c>
      <c r="C16" s="2">
        <f>C13+C14+C15</f>
        <v>40385.43</v>
      </c>
      <c r="D16" s="2">
        <f>D13+D14+D15</f>
        <v>42449.59</v>
      </c>
      <c r="E16" s="2">
        <f t="shared" si="0"/>
        <v>61704.62950600801</v>
      </c>
      <c r="F16" s="2">
        <f>F13+F14+F15</f>
        <v>2588.1000000000004</v>
      </c>
      <c r="G16" s="2">
        <f aca="true" t="shared" si="3" ref="G16:M16">G13+G14+G15</f>
        <v>1265.19</v>
      </c>
      <c r="H16" s="2">
        <f t="shared" si="3"/>
        <v>1617.5700000000002</v>
      </c>
      <c r="I16" s="2">
        <f t="shared" si="3"/>
        <v>0</v>
      </c>
      <c r="J16" s="2">
        <f t="shared" si="3"/>
        <v>0</v>
      </c>
      <c r="K16" s="2">
        <f t="shared" si="3"/>
        <v>0</v>
      </c>
      <c r="L16" s="2">
        <f t="shared" si="3"/>
        <v>41905</v>
      </c>
      <c r="M16" s="7">
        <f t="shared" si="3"/>
        <v>1576.89</v>
      </c>
      <c r="N16" s="5">
        <f t="shared" si="1"/>
        <v>12751.879506008008</v>
      </c>
      <c r="O16" s="4"/>
      <c r="Q16" s="14"/>
    </row>
    <row r="17" spans="1:15" ht="12.75">
      <c r="A17" s="1"/>
      <c r="B17" s="2" t="s">
        <v>21</v>
      </c>
      <c r="C17" s="2">
        <f>C12+C16</f>
        <v>80770.86</v>
      </c>
      <c r="D17" s="2">
        <f>D12+D16</f>
        <v>77112.45999999999</v>
      </c>
      <c r="E17" s="4">
        <f t="shared" si="0"/>
        <v>77694.55416555407</v>
      </c>
      <c r="F17" s="2">
        <f aca="true" t="shared" si="4" ref="F17:M17">F12+F16</f>
        <v>5176.200000000001</v>
      </c>
      <c r="G17" s="2">
        <f t="shared" si="4"/>
        <v>2530.38</v>
      </c>
      <c r="H17" s="2">
        <f t="shared" si="4"/>
        <v>3235.1400000000003</v>
      </c>
      <c r="I17" s="2">
        <f t="shared" si="4"/>
        <v>0</v>
      </c>
      <c r="J17" s="2">
        <f t="shared" si="4"/>
        <v>0</v>
      </c>
      <c r="K17" s="2">
        <f t="shared" si="4"/>
        <v>0</v>
      </c>
      <c r="L17" s="2">
        <f t="shared" si="4"/>
        <v>42011.32</v>
      </c>
      <c r="M17" s="7">
        <f t="shared" si="4"/>
        <v>1576.89</v>
      </c>
      <c r="N17" s="4">
        <f t="shared" si="1"/>
        <v>23164.62416555407</v>
      </c>
      <c r="O17" s="4">
        <f>13844.27+D17-E17</f>
        <v>13262.175834445923</v>
      </c>
    </row>
    <row r="18" spans="1:15" ht="12.75">
      <c r="A18" s="1">
        <v>7</v>
      </c>
      <c r="B18" s="1" t="s">
        <v>22</v>
      </c>
      <c r="C18" s="1">
        <v>13461.81</v>
      </c>
      <c r="D18" s="1">
        <v>15241.94</v>
      </c>
      <c r="E18" s="3">
        <f t="shared" si="0"/>
        <v>7402.30691588785</v>
      </c>
      <c r="F18" s="1">
        <v>862.7</v>
      </c>
      <c r="G18" s="1">
        <v>421.73</v>
      </c>
      <c r="H18" s="1">
        <v>539.19</v>
      </c>
      <c r="I18" s="1"/>
      <c r="J18" s="1"/>
      <c r="K18" s="1"/>
      <c r="L18" s="1">
        <v>1000</v>
      </c>
      <c r="M18" s="6"/>
      <c r="N18" s="5">
        <f t="shared" si="1"/>
        <v>4578.68691588785</v>
      </c>
      <c r="O18" s="3"/>
    </row>
    <row r="19" spans="1:15" ht="12.75">
      <c r="A19" s="1">
        <v>8</v>
      </c>
      <c r="B19" s="1" t="s">
        <v>23</v>
      </c>
      <c r="C19" s="1">
        <v>13461.81</v>
      </c>
      <c r="D19" s="1">
        <v>12353.71</v>
      </c>
      <c r="E19" s="3">
        <f t="shared" si="0"/>
        <v>19734.681081441922</v>
      </c>
      <c r="F19" s="1">
        <v>862.7</v>
      </c>
      <c r="G19" s="1">
        <v>421.73</v>
      </c>
      <c r="H19" s="1">
        <v>539.19</v>
      </c>
      <c r="I19" s="1"/>
      <c r="J19" s="1"/>
      <c r="K19" s="1"/>
      <c r="L19" s="1">
        <v>14200</v>
      </c>
      <c r="M19" s="6"/>
      <c r="N19" s="5">
        <f t="shared" si="1"/>
        <v>3711.061081441922</v>
      </c>
      <c r="O19" s="3"/>
    </row>
    <row r="20" spans="1:15" ht="12.75">
      <c r="A20" s="1">
        <v>9</v>
      </c>
      <c r="B20" s="1" t="s">
        <v>24</v>
      </c>
      <c r="C20" s="1">
        <v>13461.81</v>
      </c>
      <c r="D20" s="1">
        <v>14066.9</v>
      </c>
      <c r="E20" s="3">
        <f t="shared" si="0"/>
        <v>6049.32427236315</v>
      </c>
      <c r="F20" s="1">
        <v>862.7</v>
      </c>
      <c r="G20" s="1">
        <v>421.73</v>
      </c>
      <c r="H20" s="1">
        <v>539.19</v>
      </c>
      <c r="I20" s="1"/>
      <c r="J20" s="1"/>
      <c r="K20" s="1"/>
      <c r="L20" s="1"/>
      <c r="M20" s="6"/>
      <c r="N20" s="5">
        <f t="shared" si="1"/>
        <v>4225.70427236315</v>
      </c>
      <c r="O20" s="3"/>
    </row>
    <row r="21" spans="1:15" ht="12.75">
      <c r="A21" s="1"/>
      <c r="B21" s="2" t="s">
        <v>17</v>
      </c>
      <c r="C21" s="2">
        <f>C18+C19+C20</f>
        <v>40385.43</v>
      </c>
      <c r="D21" s="2">
        <f>D18+D19+D20</f>
        <v>41662.55</v>
      </c>
      <c r="E21" s="4">
        <f>E18+E19+E20</f>
        <v>33186.31226969292</v>
      </c>
      <c r="F21" s="4">
        <f aca="true" t="shared" si="5" ref="F21:M21">F18+F19+F20</f>
        <v>2588.1000000000004</v>
      </c>
      <c r="G21" s="4">
        <f t="shared" si="5"/>
        <v>1265.19</v>
      </c>
      <c r="H21" s="4">
        <f t="shared" si="5"/>
        <v>1617.5700000000002</v>
      </c>
      <c r="I21" s="4">
        <f t="shared" si="5"/>
        <v>0</v>
      </c>
      <c r="J21" s="4">
        <f t="shared" si="5"/>
        <v>0</v>
      </c>
      <c r="K21" s="4">
        <f t="shared" si="5"/>
        <v>0</v>
      </c>
      <c r="L21" s="4">
        <f t="shared" si="5"/>
        <v>15200</v>
      </c>
      <c r="M21" s="8">
        <f t="shared" si="5"/>
        <v>0</v>
      </c>
      <c r="N21" s="5">
        <f t="shared" si="1"/>
        <v>12515.452269692923</v>
      </c>
      <c r="O21" s="3"/>
    </row>
    <row r="22" spans="1:15" ht="12.75">
      <c r="A22" s="1"/>
      <c r="B22" s="2" t="s">
        <v>25</v>
      </c>
      <c r="C22" s="2">
        <f>C21+C17</f>
        <v>121156.29000000001</v>
      </c>
      <c r="D22" s="2">
        <f aca="true" t="shared" si="6" ref="D22:M22">D21+D17</f>
        <v>118775.01</v>
      </c>
      <c r="E22" s="4">
        <f t="shared" si="6"/>
        <v>110880.866435247</v>
      </c>
      <c r="F22" s="2">
        <f t="shared" si="6"/>
        <v>7764.300000000001</v>
      </c>
      <c r="G22" s="2">
        <f t="shared" si="6"/>
        <v>3795.57</v>
      </c>
      <c r="H22" s="2">
        <f t="shared" si="6"/>
        <v>4852.710000000001</v>
      </c>
      <c r="I22" s="2">
        <f t="shared" si="6"/>
        <v>0</v>
      </c>
      <c r="J22" s="2">
        <f t="shared" si="6"/>
        <v>0</v>
      </c>
      <c r="K22" s="2">
        <f t="shared" si="6"/>
        <v>0</v>
      </c>
      <c r="L22" s="2">
        <f t="shared" si="6"/>
        <v>57211.32</v>
      </c>
      <c r="M22" s="7">
        <f t="shared" si="6"/>
        <v>1576.89</v>
      </c>
      <c r="N22" s="5">
        <f t="shared" si="1"/>
        <v>35680.07643524699</v>
      </c>
      <c r="O22" s="4">
        <f>13844.27+D22-E22</f>
        <v>21738.413564753006</v>
      </c>
    </row>
    <row r="23" spans="1:15" ht="12.75">
      <c r="A23" s="1">
        <v>10</v>
      </c>
      <c r="B23" s="1" t="s">
        <v>26</v>
      </c>
      <c r="C23" s="1">
        <v>13461.81</v>
      </c>
      <c r="D23" s="1">
        <v>13169.54</v>
      </c>
      <c r="E23" s="3">
        <f>F23+G23+H23+I23+J23+K23+L23+M23+N23</f>
        <v>7830.456849132177</v>
      </c>
      <c r="F23" s="1">
        <v>862.7</v>
      </c>
      <c r="G23" s="1">
        <v>421.73</v>
      </c>
      <c r="H23" s="1">
        <v>539.19</v>
      </c>
      <c r="I23" s="1"/>
      <c r="J23" s="1"/>
      <c r="K23" s="1"/>
      <c r="L23" s="1">
        <v>730.7</v>
      </c>
      <c r="M23" s="6">
        <v>1320</v>
      </c>
      <c r="N23" s="5">
        <f t="shared" si="1"/>
        <v>3956.136849132177</v>
      </c>
      <c r="O23" s="3"/>
    </row>
    <row r="24" spans="1:15" ht="12.75">
      <c r="A24" s="1">
        <v>11</v>
      </c>
      <c r="B24" s="1" t="s">
        <v>27</v>
      </c>
      <c r="C24" s="1">
        <v>13461.81</v>
      </c>
      <c r="D24" s="1">
        <v>13375.91</v>
      </c>
      <c r="E24" s="3">
        <f>F24+G24+H24+I24+J24+K24+L24+M24+N24</f>
        <v>5841.750507343124</v>
      </c>
      <c r="F24" s="1">
        <v>862.7</v>
      </c>
      <c r="G24" s="1">
        <v>421.73</v>
      </c>
      <c r="H24" s="1">
        <v>539.19</v>
      </c>
      <c r="I24" s="1"/>
      <c r="J24" s="1"/>
      <c r="K24" s="1"/>
      <c r="L24" s="1"/>
      <c r="M24" s="6"/>
      <c r="N24" s="5">
        <f t="shared" si="1"/>
        <v>4018.130507343124</v>
      </c>
      <c r="O24" s="3"/>
    </row>
    <row r="25" spans="1:15" ht="12.75">
      <c r="A25" s="1">
        <v>12</v>
      </c>
      <c r="B25" s="1" t="s">
        <v>28</v>
      </c>
      <c r="C25" s="1">
        <v>13461.81</v>
      </c>
      <c r="D25" s="1">
        <v>17123</v>
      </c>
      <c r="E25" s="3">
        <f>F25+G25+H25+I25+J25+K25+L25+M25+N25</f>
        <v>18866.678344459277</v>
      </c>
      <c r="F25" s="1">
        <v>862.7</v>
      </c>
      <c r="G25" s="1">
        <v>421.73</v>
      </c>
      <c r="H25" s="1">
        <v>539.19</v>
      </c>
      <c r="I25" s="1"/>
      <c r="J25" s="1">
        <v>1980</v>
      </c>
      <c r="K25" s="1"/>
      <c r="L25" s="1">
        <v>9899.3</v>
      </c>
      <c r="M25" s="6">
        <v>20</v>
      </c>
      <c r="N25" s="5">
        <f t="shared" si="1"/>
        <v>5143.758344459279</v>
      </c>
      <c r="O25" s="3"/>
    </row>
    <row r="26" spans="1:15" ht="12.75">
      <c r="A26" s="1"/>
      <c r="B26" s="2" t="s">
        <v>17</v>
      </c>
      <c r="C26" s="2">
        <f>C23+C24+C25</f>
        <v>40385.43</v>
      </c>
      <c r="D26" s="2">
        <f>D23+D24+D25</f>
        <v>43668.45</v>
      </c>
      <c r="E26" s="2">
        <f>F26+G26+H26+I26+J26+K26+L26+M26+N26</f>
        <v>32538.88570093458</v>
      </c>
      <c r="F26" s="2">
        <f aca="true" t="shared" si="7" ref="F26:M26">F23+F24+F25</f>
        <v>2588.1000000000004</v>
      </c>
      <c r="G26" s="2">
        <f t="shared" si="7"/>
        <v>1265.19</v>
      </c>
      <c r="H26" s="2">
        <f t="shared" si="7"/>
        <v>1617.5700000000002</v>
      </c>
      <c r="I26" s="2">
        <f t="shared" si="7"/>
        <v>0</v>
      </c>
      <c r="J26" s="2">
        <f t="shared" si="7"/>
        <v>1980</v>
      </c>
      <c r="K26" s="2">
        <f t="shared" si="7"/>
        <v>0</v>
      </c>
      <c r="L26" s="2">
        <f t="shared" si="7"/>
        <v>10630</v>
      </c>
      <c r="M26" s="7">
        <f t="shared" si="7"/>
        <v>1340</v>
      </c>
      <c r="N26" s="5">
        <f t="shared" si="1"/>
        <v>13118.025700934579</v>
      </c>
      <c r="O26" s="3"/>
    </row>
    <row r="27" spans="1:15" ht="12.75">
      <c r="A27" s="1"/>
      <c r="B27" s="2" t="s">
        <v>29</v>
      </c>
      <c r="C27" s="2">
        <f aca="true" t="shared" si="8" ref="C27:M27">C26+C22</f>
        <v>161541.72</v>
      </c>
      <c r="D27" s="2">
        <f t="shared" si="8"/>
        <v>162443.46</v>
      </c>
      <c r="E27" s="4">
        <f t="shared" si="8"/>
        <v>143419.75213618157</v>
      </c>
      <c r="F27" s="2">
        <f t="shared" si="8"/>
        <v>10352.400000000001</v>
      </c>
      <c r="G27" s="2">
        <f t="shared" si="8"/>
        <v>5060.76</v>
      </c>
      <c r="H27" s="2">
        <f t="shared" si="8"/>
        <v>6470.280000000001</v>
      </c>
      <c r="I27" s="2">
        <f t="shared" si="8"/>
        <v>0</v>
      </c>
      <c r="J27" s="2">
        <f t="shared" si="8"/>
        <v>1980</v>
      </c>
      <c r="K27" s="2">
        <f t="shared" si="8"/>
        <v>0</v>
      </c>
      <c r="L27" s="2">
        <f t="shared" si="8"/>
        <v>67841.32</v>
      </c>
      <c r="M27" s="7">
        <f t="shared" si="8"/>
        <v>2916.8900000000003</v>
      </c>
      <c r="N27" s="5">
        <f t="shared" si="1"/>
        <v>48798.10213618157</v>
      </c>
      <c r="O27" s="4">
        <f>13844.27+D27-E27</f>
        <v>32867.97786381841</v>
      </c>
    </row>
    <row r="28" spans="1:15" ht="12.75">
      <c r="A28" s="13" t="s">
        <v>44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8" ht="12.75">
      <c r="B29" t="s">
        <v>32</v>
      </c>
      <c r="H29" t="s">
        <v>38</v>
      </c>
    </row>
    <row r="30" spans="2:8" ht="12.75">
      <c r="B30" t="s">
        <v>34</v>
      </c>
      <c r="H30" t="s">
        <v>39</v>
      </c>
    </row>
    <row r="31" spans="2:8" ht="12.75">
      <c r="B31" t="s">
        <v>35</v>
      </c>
      <c r="H31" t="s">
        <v>40</v>
      </c>
    </row>
    <row r="32" spans="2:8" ht="12.75">
      <c r="B32" t="s">
        <v>36</v>
      </c>
      <c r="H32" s="9" t="s">
        <v>41</v>
      </c>
    </row>
    <row r="33" spans="2:8" ht="12.75">
      <c r="B33" t="s">
        <v>37</v>
      </c>
      <c r="H33" s="9" t="s">
        <v>42</v>
      </c>
    </row>
    <row r="34" spans="6:8" ht="12.75">
      <c r="F34" s="9"/>
      <c r="G34" s="9"/>
      <c r="H34" s="9" t="s">
        <v>43</v>
      </c>
    </row>
    <row r="35" ht="12.75">
      <c r="H35" s="9" t="s">
        <v>45</v>
      </c>
    </row>
    <row r="36" ht="12.75">
      <c r="H36" s="9"/>
    </row>
    <row r="37" ht="12.75">
      <c r="H37" s="9"/>
    </row>
  </sheetData>
  <sheetProtection/>
  <mergeCells count="19">
    <mergeCell ref="A28:O28"/>
    <mergeCell ref="M7:M8"/>
    <mergeCell ref="F6:N6"/>
    <mergeCell ref="N7:N8"/>
    <mergeCell ref="L7:L8"/>
    <mergeCell ref="H7:H8"/>
    <mergeCell ref="I7:I8"/>
    <mergeCell ref="J7:J8"/>
    <mergeCell ref="K7:K8"/>
    <mergeCell ref="O6:O8"/>
    <mergeCell ref="A3:N3"/>
    <mergeCell ref="A6:A8"/>
    <mergeCell ref="B6:B8"/>
    <mergeCell ref="C6:C8"/>
    <mergeCell ref="D6:D8"/>
    <mergeCell ref="E6:E8"/>
    <mergeCell ref="F7:F8"/>
    <mergeCell ref="G7:G8"/>
    <mergeCell ref="A4:O4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777</cp:lastModifiedBy>
  <cp:lastPrinted>2015-03-11T11:53:26Z</cp:lastPrinted>
  <dcterms:created xsi:type="dcterms:W3CDTF">2010-02-16T11:45:44Z</dcterms:created>
  <dcterms:modified xsi:type="dcterms:W3CDTF">2015-03-30T08:48:15Z</dcterms:modified>
  <cp:category/>
  <cp:version/>
  <cp:contentType/>
  <cp:contentStatus/>
</cp:coreProperties>
</file>